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2013 varios\ESTADOS FINANCIEROS\EDOS FINANCIEROS 2020\II TRIMESTRE 2020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C27" i="1"/>
  <c r="F24" i="1"/>
  <c r="E24" i="1"/>
  <c r="D24" i="1"/>
  <c r="C24" i="1"/>
  <c r="G23" i="1"/>
  <c r="F20" i="1"/>
  <c r="E20" i="1"/>
  <c r="D20" i="1"/>
  <c r="C20" i="1"/>
  <c r="I18" i="1"/>
  <c r="G18" i="1"/>
  <c r="F15" i="1"/>
  <c r="E15" i="1"/>
  <c r="D15" i="1"/>
  <c r="C15" i="1"/>
  <c r="I14" i="1"/>
  <c r="G14" i="1"/>
  <c r="I13" i="1"/>
  <c r="G13" i="1"/>
  <c r="G20" i="1" l="1"/>
  <c r="G24" i="1"/>
  <c r="G15" i="1"/>
</calcChain>
</file>

<file path=xl/sharedStrings.xml><?xml version="1.0" encoding="utf-8"?>
<sst xmlns="http://schemas.openxmlformats.org/spreadsheetml/2006/main" count="66" uniqueCount="52">
  <si>
    <t>H. AYUNTAMIENTO DE GUAYMAS, SONORA.</t>
  </si>
  <si>
    <t xml:space="preserve">PERIODO: DEL 1º DE ENERO AL 30 DE JUNIO DEL 2020 </t>
  </si>
  <si>
    <t>No. DE</t>
  </si>
  <si>
    <t xml:space="preserve"> NOMBRE Y UBICACIÓN DE LA (S) OBRA (S)</t>
  </si>
  <si>
    <t>PRESUPUESTO</t>
  </si>
  <si>
    <t>DEVENGADO</t>
  </si>
  <si>
    <t>POR</t>
  </si>
  <si>
    <t>METAS REALES</t>
  </si>
  <si>
    <t xml:space="preserve">ORIGEN DE </t>
  </si>
  <si>
    <t>MODALIDAD</t>
  </si>
  <si>
    <t xml:space="preserve"> OBRA</t>
  </si>
  <si>
    <t>ANALITICO DE</t>
  </si>
  <si>
    <t>MODIFICADO</t>
  </si>
  <si>
    <t>EN EL</t>
  </si>
  <si>
    <t>ACUMULADO</t>
  </si>
  <si>
    <t>DEVENGAR</t>
  </si>
  <si>
    <t>FISICAS</t>
  </si>
  <si>
    <t>POB. BENEF.</t>
  </si>
  <si>
    <t>RECURSO</t>
  </si>
  <si>
    <t>DE</t>
  </si>
  <si>
    <t>PROYECTOS</t>
  </si>
  <si>
    <t>ACUMULADO AL TRIMESTRE</t>
  </si>
  <si>
    <t>TRIMESTRE</t>
  </si>
  <si>
    <t>AL TRIMESTRE</t>
  </si>
  <si>
    <t>FISICO</t>
  </si>
  <si>
    <t>FINANCIERO DEVENGADO</t>
  </si>
  <si>
    <t>CANTIDAD</t>
  </si>
  <si>
    <t>U. MEDIDA</t>
  </si>
  <si>
    <t>EJECUCIÓN</t>
  </si>
  <si>
    <t>61102 02 25 11.- CONSTRUCCIÓN Y AMPLIACIÓN</t>
  </si>
  <si>
    <t>ACCIONES</t>
  </si>
  <si>
    <t>HAB.</t>
  </si>
  <si>
    <t>FISMDF</t>
  </si>
  <si>
    <t>02 CP FISMDF</t>
  </si>
  <si>
    <t>CONSTRUCCIÓN DE 6 CUARTOS DORMITORIO Y CUARTOS PARA BAÑO EN: 3 EN COLONIA MIRADOR, 1 EN COLONIA SAN VICENTE, 1 EN COLONIA EL RASTRO Y 1 EN COLONIA BICENTENARIO</t>
  </si>
  <si>
    <t>ADJ. DIR.</t>
  </si>
  <si>
    <t>07 CP FISMDF</t>
  </si>
  <si>
    <t>CONSTRUCCIÓN DE 6 CUARTOS DORMITORIO Y CUARTOS PARA BAÑO EN: 2 EN COLONIA PERIODISTA, 2 EN COLONIA YUCATÁN, 1 EN LA CANTERA Y 1 EN LAS COLONIA PLAYITAS</t>
  </si>
  <si>
    <t>SUBTOTAL 61102 02 25 11</t>
  </si>
  <si>
    <t>ML</t>
  </si>
  <si>
    <t>61409 02 25 11.- INFRAESTRUCTURA Y EQUIPAMIENTO</t>
  </si>
  <si>
    <t>01 CP FISMDF</t>
  </si>
  <si>
    <t>NTRODUCCIÓN DE RED DE ATARJEAS DE AVENIDA XXIV Y KONTIKI EN LA COLONIA GIL SAMANIEGO</t>
  </si>
  <si>
    <t>SUBTOTAL 61409 02 25 11</t>
  </si>
  <si>
    <t>61419 02 25 11.- PLAZAS CÍVICAS Y JARDINES</t>
  </si>
  <si>
    <t>CONSTRUCCIÓN DE KIOSCO Y ANDADORES EN  EJIDO LAZARO CARDENAS</t>
  </si>
  <si>
    <t>KIOSKO</t>
  </si>
  <si>
    <t>SUBTOTAL 61419 02 11</t>
  </si>
  <si>
    <t>TOTALES:</t>
  </si>
  <si>
    <t>04 CP FISM</t>
  </si>
  <si>
    <t>AVANCE FISICO-FINANCIERO DEL PROGRAMA FISMDF 2020</t>
  </si>
  <si>
    <t>% DE AVANCE  AL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</si>
</sst>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8" formatCode="#,##0.00_ ;\-#,##0.00\ "/>
    <numFmt numFmtId="169" formatCode="#,##0_ ;\-#,##0\ "/>
    <numFmt numFmtId="170" formatCode="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b/>
      <i/>
      <sz val="9"/>
      <name val="Arial Narrow"/>
      <family val="2"/>
    </font>
    <font>
      <b/>
      <sz val="12"/>
      <color indexed="8"/>
      <name val="Arial Narrow"/>
      <family val="2"/>
    </font>
    <font>
      <sz val="11"/>
      <color rgb="FFFF0000"/>
      <name val="Arial Narrow"/>
      <family val="2"/>
    </font>
    <font>
      <sz val="9"/>
      <color rgb="FFFF0000"/>
      <name val="Arial Narrow"/>
      <family val="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9" fillId="0" borderId="1" xfId="1" applyFont="1" applyBorder="1" applyAlignment="1">
      <alignment vertical="top" wrapText="1"/>
    </xf>
    <xf numFmtId="0" fontId="10" fillId="0" borderId="15" xfId="1" applyFont="1" applyFill="1" applyBorder="1" applyAlignment="1">
      <alignment horizontal="center" vertical="top"/>
    </xf>
    <xf numFmtId="0" fontId="3" fillId="0" borderId="15" xfId="1" applyFont="1" applyFill="1" applyBorder="1" applyAlignment="1">
      <alignment horizontal="center" vertical="top" wrapText="1"/>
    </xf>
    <xf numFmtId="4" fontId="11" fillId="0" borderId="9" xfId="1" applyNumberFormat="1" applyFont="1" applyFill="1" applyBorder="1" applyAlignment="1">
      <alignment horizontal="center" vertical="top"/>
    </xf>
    <xf numFmtId="168" fontId="11" fillId="0" borderId="9" xfId="1" applyNumberFormat="1" applyFont="1" applyFill="1" applyBorder="1" applyAlignment="1">
      <alignment horizontal="center" vertical="top"/>
    </xf>
    <xf numFmtId="10" fontId="12" fillId="0" borderId="9" xfId="1" applyNumberFormat="1" applyFont="1" applyFill="1" applyBorder="1" applyAlignment="1">
      <alignment horizontal="center" vertical="top"/>
    </xf>
    <xf numFmtId="168" fontId="10" fillId="0" borderId="9" xfId="1" applyNumberFormat="1" applyFont="1" applyFill="1" applyBorder="1" applyAlignment="1">
      <alignment horizontal="center" vertical="top"/>
    </xf>
    <xf numFmtId="9" fontId="13" fillId="0" borderId="9" xfId="2" applyFont="1" applyFill="1" applyBorder="1" applyAlignment="1">
      <alignment horizontal="center" vertical="top"/>
    </xf>
    <xf numFmtId="9" fontId="13" fillId="0" borderId="9" xfId="2" applyFont="1" applyFill="1" applyBorder="1" applyAlignment="1">
      <alignment horizontal="center" vertical="top" wrapText="1"/>
    </xf>
    <xf numFmtId="168" fontId="2" fillId="0" borderId="9" xfId="1" applyNumberFormat="1" applyFont="1" applyFill="1" applyBorder="1" applyAlignment="1">
      <alignment horizontal="center" vertical="top" wrapText="1"/>
    </xf>
    <xf numFmtId="0" fontId="10" fillId="0" borderId="9" xfId="1" applyFont="1" applyFill="1" applyBorder="1" applyAlignment="1">
      <alignment horizontal="center" vertical="top"/>
    </xf>
    <xf numFmtId="4" fontId="10" fillId="0" borderId="9" xfId="1" applyNumberFormat="1" applyFont="1" applyFill="1" applyBorder="1" applyAlignment="1">
      <alignment horizontal="justify" vertical="top"/>
    </xf>
    <xf numFmtId="169" fontId="10" fillId="0" borderId="9" xfId="1" applyNumberFormat="1" applyFont="1" applyFill="1" applyBorder="1" applyAlignment="1">
      <alignment horizontal="center" vertical="top"/>
    </xf>
    <xf numFmtId="0" fontId="10" fillId="0" borderId="9" xfId="1" applyFont="1" applyFill="1" applyBorder="1" applyAlignment="1">
      <alignment horizontal="center" vertical="top" wrapText="1"/>
    </xf>
    <xf numFmtId="170" fontId="10" fillId="0" borderId="15" xfId="1" applyNumberFormat="1" applyFont="1" applyFill="1" applyBorder="1" applyAlignment="1">
      <alignment horizontal="justify" vertical="top"/>
    </xf>
    <xf numFmtId="4" fontId="14" fillId="0" borderId="15" xfId="1" applyNumberFormat="1" applyFont="1" applyFill="1" applyBorder="1" applyAlignment="1">
      <alignment horizontal="center" vertical="top"/>
    </xf>
    <xf numFmtId="168" fontId="15" fillId="0" borderId="15" xfId="1" applyNumberFormat="1" applyFont="1" applyFill="1" applyBorder="1" applyAlignment="1">
      <alignment horizontal="center" vertical="top"/>
    </xf>
    <xf numFmtId="4" fontId="16" fillId="0" borderId="9" xfId="1" applyNumberFormat="1" applyFont="1" applyFill="1" applyBorder="1" applyAlignment="1">
      <alignment horizontal="center" vertical="top"/>
    </xf>
    <xf numFmtId="168" fontId="5" fillId="0" borderId="15" xfId="1" applyNumberFormat="1" applyFont="1" applyFill="1" applyBorder="1" applyAlignment="1">
      <alignment horizontal="center" vertical="top"/>
    </xf>
    <xf numFmtId="10" fontId="12" fillId="0" borderId="14" xfId="1" applyNumberFormat="1" applyFont="1" applyFill="1" applyBorder="1" applyAlignment="1">
      <alignment horizontal="center" vertical="top"/>
    </xf>
    <xf numFmtId="168" fontId="10" fillId="0" borderId="14" xfId="1" applyNumberFormat="1" applyFont="1" applyFill="1" applyBorder="1" applyAlignment="1">
      <alignment horizontal="center" vertical="top"/>
    </xf>
    <xf numFmtId="170" fontId="10" fillId="0" borderId="9" xfId="1" applyNumberFormat="1" applyFont="1" applyFill="1" applyBorder="1" applyAlignment="1">
      <alignment horizontal="center" vertical="top"/>
    </xf>
    <xf numFmtId="4" fontId="12" fillId="0" borderId="9" xfId="1" applyNumberFormat="1" applyFont="1" applyFill="1" applyBorder="1" applyAlignment="1">
      <alignment horizontal="center" vertical="top"/>
    </xf>
    <xf numFmtId="4" fontId="17" fillId="0" borderId="9" xfId="1" applyNumberFormat="1" applyFont="1" applyFill="1" applyBorder="1" applyAlignment="1">
      <alignment horizontal="center" vertical="top"/>
    </xf>
    <xf numFmtId="168" fontId="12" fillId="0" borderId="9" xfId="1" applyNumberFormat="1" applyFont="1" applyFill="1" applyBorder="1" applyAlignment="1">
      <alignment horizontal="center" vertical="top"/>
    </xf>
    <xf numFmtId="168" fontId="2" fillId="0" borderId="13" xfId="1" applyNumberFormat="1" applyFont="1" applyFill="1" applyBorder="1" applyAlignment="1">
      <alignment horizontal="center" vertical="top"/>
    </xf>
    <xf numFmtId="9" fontId="13" fillId="0" borderId="14" xfId="2" applyFont="1" applyFill="1" applyBorder="1" applyAlignment="1">
      <alignment horizontal="center" vertical="top"/>
    </xf>
    <xf numFmtId="4" fontId="11" fillId="0" borderId="9" xfId="1" applyNumberFormat="1" applyFont="1" applyBorder="1" applyAlignment="1">
      <alignment horizontal="center" vertical="top"/>
    </xf>
    <xf numFmtId="168" fontId="2" fillId="0" borderId="13" xfId="1" applyNumberFormat="1" applyFont="1" applyFill="1" applyBorder="1" applyAlignment="1">
      <alignment horizontal="center" vertical="top" wrapText="1"/>
    </xf>
    <xf numFmtId="168" fontId="2" fillId="0" borderId="12" xfId="1" applyNumberFormat="1" applyFont="1" applyFill="1" applyBorder="1" applyAlignment="1">
      <alignment horizontal="center" vertical="top"/>
    </xf>
    <xf numFmtId="10" fontId="12" fillId="0" borderId="0" xfId="1" applyNumberFormat="1" applyFont="1" applyFill="1" applyBorder="1" applyAlignment="1">
      <alignment horizontal="center" vertical="top" wrapText="1"/>
    </xf>
    <xf numFmtId="0" fontId="12" fillId="0" borderId="0" xfId="1" quotePrefix="1" applyNumberFormat="1" applyFont="1" applyFill="1" applyBorder="1" applyAlignment="1">
      <alignment horizontal="center" vertical="top" wrapText="1"/>
    </xf>
    <xf numFmtId="0" fontId="12" fillId="0" borderId="0" xfId="1" applyNumberFormat="1" applyFont="1" applyFill="1" applyBorder="1" applyAlignment="1">
      <alignment horizontal="center" vertical="top" wrapText="1"/>
    </xf>
    <xf numFmtId="4" fontId="12" fillId="0" borderId="0" xfId="1" applyNumberFormat="1" applyFont="1" applyFill="1" applyBorder="1" applyAlignment="1">
      <alignment horizontal="center" vertical="top" wrapText="1"/>
    </xf>
    <xf numFmtId="4" fontId="13" fillId="0" borderId="0" xfId="1" applyNumberFormat="1" applyFont="1" applyFill="1" applyBorder="1" applyAlignment="1">
      <alignment horizontal="center" vertical="top" wrapText="1"/>
    </xf>
    <xf numFmtId="0" fontId="18" fillId="2" borderId="2" xfId="1" applyFont="1" applyFill="1" applyBorder="1" applyAlignment="1">
      <alignment horizontal="center" vertical="top"/>
    </xf>
    <xf numFmtId="0" fontId="18" fillId="2" borderId="2" xfId="1" applyFont="1" applyFill="1" applyBorder="1" applyAlignment="1">
      <alignment horizontal="center" vertical="top" wrapText="1"/>
    </xf>
    <xf numFmtId="0" fontId="18" fillId="2" borderId="3" xfId="1" applyFont="1" applyFill="1" applyBorder="1" applyAlignment="1">
      <alignment horizontal="center" vertical="top"/>
    </xf>
    <xf numFmtId="0" fontId="18" fillId="2" borderId="4" xfId="1" applyFont="1" applyFill="1" applyBorder="1" applyAlignment="1">
      <alignment horizontal="center" vertical="top"/>
    </xf>
    <xf numFmtId="0" fontId="18" fillId="2" borderId="4" xfId="1" applyFont="1" applyFill="1" applyBorder="1" applyAlignment="1">
      <alignment horizontal="center" vertical="top" wrapText="1"/>
    </xf>
    <xf numFmtId="0" fontId="18" fillId="2" borderId="5" xfId="1" applyFont="1" applyFill="1" applyBorder="1" applyAlignment="1">
      <alignment horizontal="center" vertical="top" wrapText="1"/>
    </xf>
    <xf numFmtId="0" fontId="18" fillId="2" borderId="6" xfId="1" applyFont="1" applyFill="1" applyBorder="1" applyAlignment="1">
      <alignment horizontal="center" vertical="top"/>
    </xf>
    <xf numFmtId="0" fontId="18" fillId="2" borderId="7" xfId="1" applyFont="1" applyFill="1" applyBorder="1" applyAlignment="1">
      <alignment horizontal="center" vertical="top"/>
    </xf>
    <xf numFmtId="0" fontId="18" fillId="2" borderId="8" xfId="1" applyFont="1" applyFill="1" applyBorder="1" applyAlignment="1">
      <alignment horizontal="center" vertical="top"/>
    </xf>
    <xf numFmtId="0" fontId="18" fillId="2" borderId="5" xfId="1" applyFont="1" applyFill="1" applyBorder="1" applyAlignment="1">
      <alignment horizontal="center" vertical="top"/>
    </xf>
    <xf numFmtId="0" fontId="18" fillId="2" borderId="9" xfId="1" applyFont="1" applyFill="1" applyBorder="1" applyAlignment="1">
      <alignment horizontal="center" vertical="top"/>
    </xf>
    <xf numFmtId="0" fontId="19" fillId="2" borderId="9" xfId="1" applyFont="1" applyFill="1" applyBorder="1" applyAlignment="1">
      <alignment horizontal="center" vertical="top" wrapText="1"/>
    </xf>
    <xf numFmtId="0" fontId="18" fillId="2" borderId="0" xfId="1" applyFont="1" applyFill="1" applyBorder="1" applyAlignment="1">
      <alignment horizontal="center" vertical="top"/>
    </xf>
    <xf numFmtId="0" fontId="18" fillId="2" borderId="10" xfId="1" applyFont="1" applyFill="1" applyBorder="1" applyAlignment="1">
      <alignment horizontal="center" vertical="top"/>
    </xf>
    <xf numFmtId="0" fontId="18" fillId="2" borderId="11" xfId="1" applyFont="1" applyFill="1" applyBorder="1" applyAlignment="1">
      <alignment horizontal="center" vertical="top" wrapText="1"/>
    </xf>
    <xf numFmtId="0" fontId="18" fillId="2" borderId="12" xfId="1" applyFont="1" applyFill="1" applyBorder="1" applyAlignment="1">
      <alignment horizontal="center" vertical="top" wrapText="1"/>
    </xf>
    <xf numFmtId="0" fontId="18" fillId="2" borderId="13" xfId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horizontal="center" vertical="top"/>
    </xf>
    <xf numFmtId="0" fontId="19" fillId="2" borderId="14" xfId="1" applyFont="1" applyFill="1" applyBorder="1" applyAlignment="1">
      <alignment horizontal="center" vertical="top" wrapText="1"/>
    </xf>
    <xf numFmtId="0" fontId="18" fillId="2" borderId="1" xfId="1" applyFont="1" applyFill="1" applyBorder="1" applyAlignment="1">
      <alignment horizontal="center" vertical="top"/>
    </xf>
    <xf numFmtId="0" fontId="18" fillId="2" borderId="14" xfId="1" applyFont="1" applyFill="1" applyBorder="1" applyAlignment="1">
      <alignment horizontal="center" vertical="top" wrapText="1"/>
    </xf>
    <xf numFmtId="0" fontId="18" fillId="2" borderId="15" xfId="1" applyFont="1" applyFill="1" applyBorder="1" applyAlignment="1">
      <alignment horizontal="center" vertical="top"/>
    </xf>
    <xf numFmtId="0" fontId="20" fillId="2" borderId="15" xfId="1" applyFont="1" applyFill="1" applyBorder="1" applyAlignment="1">
      <alignment horizontal="center" vertical="top" wrapText="1"/>
    </xf>
    <xf numFmtId="0" fontId="21" fillId="2" borderId="15" xfId="1" applyFont="1" applyFill="1" applyBorder="1" applyAlignment="1">
      <alignment vertical="top"/>
    </xf>
    <xf numFmtId="0" fontId="22" fillId="2" borderId="15" xfId="1" applyFont="1" applyFill="1" applyBorder="1" applyAlignment="1">
      <alignment horizontal="center" vertical="top"/>
    </xf>
    <xf numFmtId="44" fontId="23" fillId="2" borderId="15" xfId="1" applyNumberFormat="1" applyFont="1" applyFill="1" applyBorder="1" applyAlignment="1">
      <alignment vertical="top"/>
    </xf>
  </cellXfs>
  <cellStyles count="4">
    <cellStyle name="Moneda 2" xfId="3"/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2699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</xdr:col>
      <xdr:colOff>347870</xdr:colOff>
      <xdr:row>5</xdr:row>
      <xdr:rowOff>104776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1"/>
          <a:ext cx="926990" cy="1171575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A3" sqref="A3:O3"/>
    </sheetView>
  </sheetViews>
  <sheetFormatPr baseColWidth="10" defaultColWidth="11.44140625" defaultRowHeight="13.8" x14ac:dyDescent="0.3"/>
  <cols>
    <col min="1" max="1" width="8.44140625" style="1" customWidth="1"/>
    <col min="2" max="2" width="39.109375" style="1" customWidth="1"/>
    <col min="3" max="4" width="15.44140625" style="1" customWidth="1"/>
    <col min="5" max="5" width="14.5546875" style="1" customWidth="1"/>
    <col min="6" max="6" width="14.44140625" style="1" customWidth="1"/>
    <col min="7" max="7" width="15.44140625" style="1" customWidth="1"/>
    <col min="8" max="8" width="7.109375" style="1" customWidth="1"/>
    <col min="9" max="9" width="8.88671875" style="1" customWidth="1"/>
    <col min="10" max="11" width="8.5546875" style="1" customWidth="1"/>
    <col min="12" max="12" width="10.5546875" style="1" customWidth="1"/>
    <col min="13" max="13" width="10.6640625" style="1" customWidth="1"/>
    <col min="14" max="14" width="9.44140625" style="1" customWidth="1"/>
    <col min="15" max="15" width="13" style="1" customWidth="1"/>
    <col min="16" max="16384" width="11.44140625" style="1"/>
  </cols>
  <sheetData>
    <row r="2" spans="1:15" x14ac:dyDescent="0.3">
      <c r="O2" s="2"/>
    </row>
    <row r="3" spans="1:15" ht="20.399999999999999" x14ac:dyDescent="0.3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0.399999999999999" x14ac:dyDescent="0.35">
      <c r="A4" s="3" t="s">
        <v>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6" x14ac:dyDescent="0.3">
      <c r="O5" s="4"/>
    </row>
    <row r="6" spans="1:15" ht="18" x14ac:dyDescent="0.3">
      <c r="A6" s="5"/>
      <c r="B6" s="5"/>
      <c r="C6" s="5"/>
      <c r="D6" s="5"/>
      <c r="E6" s="5"/>
    </row>
    <row r="7" spans="1:15" x14ac:dyDescent="0.3">
      <c r="A7" s="6" t="s">
        <v>1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8"/>
      <c r="O7" s="9"/>
    </row>
    <row r="8" spans="1:15" ht="14.4" thickBot="1" x14ac:dyDescent="0.35">
      <c r="I8" s="10"/>
      <c r="J8" s="10"/>
      <c r="K8" s="10"/>
      <c r="L8" s="10"/>
      <c r="M8" s="10"/>
      <c r="N8" s="10"/>
      <c r="O8" s="10"/>
    </row>
    <row r="9" spans="1:15" ht="14.4" thickBot="1" x14ac:dyDescent="0.35">
      <c r="A9" s="45" t="s">
        <v>2</v>
      </c>
      <c r="B9" s="46" t="s">
        <v>3</v>
      </c>
      <c r="C9" s="47" t="s">
        <v>4</v>
      </c>
      <c r="D9" s="45" t="s">
        <v>4</v>
      </c>
      <c r="E9" s="45" t="s">
        <v>5</v>
      </c>
      <c r="F9" s="48" t="s">
        <v>5</v>
      </c>
      <c r="G9" s="48" t="s">
        <v>6</v>
      </c>
      <c r="H9" s="49" t="s">
        <v>51</v>
      </c>
      <c r="I9" s="50"/>
      <c r="J9" s="51" t="s">
        <v>7</v>
      </c>
      <c r="K9" s="52"/>
      <c r="L9" s="52"/>
      <c r="M9" s="53"/>
      <c r="N9" s="54" t="s">
        <v>8</v>
      </c>
      <c r="O9" s="45" t="s">
        <v>9</v>
      </c>
    </row>
    <row r="10" spans="1:15" ht="14.4" thickBot="1" x14ac:dyDescent="0.35">
      <c r="A10" s="55" t="s">
        <v>10</v>
      </c>
      <c r="B10" s="56"/>
      <c r="C10" s="57" t="s">
        <v>11</v>
      </c>
      <c r="D10" s="55" t="s">
        <v>12</v>
      </c>
      <c r="E10" s="55" t="s">
        <v>13</v>
      </c>
      <c r="F10" s="58" t="s">
        <v>14</v>
      </c>
      <c r="G10" s="58" t="s">
        <v>15</v>
      </c>
      <c r="H10" s="59"/>
      <c r="I10" s="60"/>
      <c r="J10" s="51" t="s">
        <v>16</v>
      </c>
      <c r="K10" s="53"/>
      <c r="L10" s="51" t="s">
        <v>17</v>
      </c>
      <c r="M10" s="53"/>
      <c r="N10" s="61" t="s">
        <v>18</v>
      </c>
      <c r="O10" s="55" t="s">
        <v>19</v>
      </c>
    </row>
    <row r="11" spans="1:15" ht="28.5" customHeight="1" thickBot="1" x14ac:dyDescent="0.35">
      <c r="A11" s="62"/>
      <c r="B11" s="63"/>
      <c r="C11" s="64" t="s">
        <v>20</v>
      </c>
      <c r="D11" s="65" t="s">
        <v>21</v>
      </c>
      <c r="E11" s="62" t="s">
        <v>22</v>
      </c>
      <c r="F11" s="62" t="s">
        <v>23</v>
      </c>
      <c r="G11" s="62"/>
      <c r="H11" s="66" t="s">
        <v>24</v>
      </c>
      <c r="I11" s="67" t="s">
        <v>25</v>
      </c>
      <c r="J11" s="66" t="s">
        <v>26</v>
      </c>
      <c r="K11" s="66" t="s">
        <v>27</v>
      </c>
      <c r="L11" s="66" t="s">
        <v>26</v>
      </c>
      <c r="M11" s="66" t="s">
        <v>27</v>
      </c>
      <c r="N11" s="62"/>
      <c r="O11" s="62" t="s">
        <v>28</v>
      </c>
    </row>
    <row r="12" spans="1:15" ht="14.4" thickBot="1" x14ac:dyDescent="0.35">
      <c r="A12" s="11"/>
      <c r="B12" s="12" t="s">
        <v>29</v>
      </c>
      <c r="C12" s="13"/>
      <c r="D12" s="13"/>
      <c r="E12" s="14"/>
      <c r="F12" s="14"/>
      <c r="G12" s="14"/>
      <c r="H12" s="15"/>
      <c r="I12" s="15"/>
      <c r="J12" s="16"/>
      <c r="K12" s="16"/>
      <c r="L12" s="16"/>
      <c r="M12" s="17"/>
      <c r="N12" s="18"/>
      <c r="O12" s="19"/>
    </row>
    <row r="13" spans="1:15" ht="52.8" x14ac:dyDescent="0.3">
      <c r="A13" s="23" t="s">
        <v>33</v>
      </c>
      <c r="B13" s="21" t="s">
        <v>34</v>
      </c>
      <c r="C13" s="13">
        <v>780000</v>
      </c>
      <c r="D13" s="13">
        <v>780000</v>
      </c>
      <c r="E13" s="14">
        <v>499114.39</v>
      </c>
      <c r="F13" s="14">
        <v>733114.39</v>
      </c>
      <c r="G13" s="14">
        <f t="shared" ref="G13:G14" si="0">(D13-F13)</f>
        <v>46885.609999999986</v>
      </c>
      <c r="H13" s="15">
        <v>1</v>
      </c>
      <c r="I13" s="15">
        <f t="shared" ref="I13:I14" si="1">(F13*100%)/D13</f>
        <v>0.9398902435897436</v>
      </c>
      <c r="J13" s="16">
        <v>6</v>
      </c>
      <c r="K13" s="16" t="s">
        <v>30</v>
      </c>
      <c r="L13" s="22">
        <v>24</v>
      </c>
      <c r="M13" s="17" t="s">
        <v>31</v>
      </c>
      <c r="N13" s="18" t="s">
        <v>32</v>
      </c>
      <c r="O13" s="19" t="s">
        <v>35</v>
      </c>
    </row>
    <row r="14" spans="1:15" ht="53.4" thickBot="1" x14ac:dyDescent="0.35">
      <c r="A14" s="23" t="s">
        <v>36</v>
      </c>
      <c r="B14" s="21" t="s">
        <v>37</v>
      </c>
      <c r="C14" s="13">
        <v>780000</v>
      </c>
      <c r="D14" s="13">
        <v>780000</v>
      </c>
      <c r="E14" s="14">
        <v>421999.26</v>
      </c>
      <c r="F14" s="14">
        <v>421999.26</v>
      </c>
      <c r="G14" s="14">
        <f t="shared" si="0"/>
        <v>358000.74</v>
      </c>
      <c r="H14" s="15">
        <v>0.3</v>
      </c>
      <c r="I14" s="15">
        <f t="shared" si="1"/>
        <v>0.54102469230769235</v>
      </c>
      <c r="J14" s="16">
        <v>6</v>
      </c>
      <c r="K14" s="16" t="s">
        <v>30</v>
      </c>
      <c r="L14" s="22">
        <v>24</v>
      </c>
      <c r="M14" s="17" t="s">
        <v>31</v>
      </c>
      <c r="N14" s="18" t="s">
        <v>32</v>
      </c>
      <c r="O14" s="19" t="s">
        <v>35</v>
      </c>
    </row>
    <row r="15" spans="1:15" ht="16.2" thickBot="1" x14ac:dyDescent="0.35">
      <c r="A15" s="24"/>
      <c r="B15" s="25" t="s">
        <v>38</v>
      </c>
      <c r="C15" s="26">
        <f>SUM(C13:C14)</f>
        <v>1560000</v>
      </c>
      <c r="D15" s="26">
        <f>SUM(D13:D14)</f>
        <v>1560000</v>
      </c>
      <c r="E15" s="26">
        <f>SUM(E13:E14)</f>
        <v>921113.65</v>
      </c>
      <c r="F15" s="26">
        <f>SUM(F13:F14)</f>
        <v>1155113.6499999999</v>
      </c>
      <c r="G15" s="26">
        <f>SUM(G13:G14)</f>
        <v>404886.35</v>
      </c>
      <c r="H15" s="15"/>
      <c r="I15" s="15"/>
      <c r="J15" s="16"/>
      <c r="K15" s="16"/>
      <c r="L15" s="22"/>
      <c r="M15" s="17"/>
      <c r="N15" s="18"/>
      <c r="O15" s="19"/>
    </row>
    <row r="16" spans="1:15" ht="14.4" thickBot="1" x14ac:dyDescent="0.35">
      <c r="A16" s="20"/>
      <c r="B16" s="21"/>
      <c r="C16" s="13"/>
      <c r="D16" s="27"/>
      <c r="E16" s="14"/>
      <c r="F16" s="14"/>
      <c r="G16" s="14"/>
      <c r="H16" s="15"/>
      <c r="I16" s="15"/>
      <c r="J16" s="16"/>
      <c r="K16" s="16"/>
      <c r="L16" s="22"/>
      <c r="M16" s="17"/>
      <c r="N16" s="18"/>
      <c r="O16" s="19"/>
    </row>
    <row r="17" spans="1:15" ht="28.2" thickBot="1" x14ac:dyDescent="0.35">
      <c r="A17" s="11"/>
      <c r="B17" s="12" t="s">
        <v>40</v>
      </c>
      <c r="C17" s="13"/>
      <c r="D17" s="27"/>
      <c r="E17" s="14"/>
      <c r="F17" s="14"/>
      <c r="G17" s="14"/>
      <c r="H17" s="15"/>
      <c r="I17" s="15"/>
      <c r="J17" s="16"/>
      <c r="K17" s="16"/>
      <c r="L17" s="22"/>
      <c r="M17" s="17"/>
      <c r="N17" s="17"/>
      <c r="O17" s="19"/>
    </row>
    <row r="18" spans="1:15" ht="26.4" x14ac:dyDescent="0.3">
      <c r="A18" s="23" t="s">
        <v>41</v>
      </c>
      <c r="B18" s="21" t="s">
        <v>42</v>
      </c>
      <c r="C18" s="37">
        <v>302228.89</v>
      </c>
      <c r="D18" s="13">
        <v>151114.44500000001</v>
      </c>
      <c r="E18" s="14">
        <v>46447.92</v>
      </c>
      <c r="F18" s="14">
        <v>302228.89</v>
      </c>
      <c r="G18" s="14">
        <f t="shared" ref="G18" si="2">(D18-F18)</f>
        <v>-151114.44500000001</v>
      </c>
      <c r="H18" s="15">
        <v>1</v>
      </c>
      <c r="I18" s="15">
        <f t="shared" ref="I18" si="3">(F18*100%)/D18</f>
        <v>2</v>
      </c>
      <c r="J18" s="16">
        <v>130</v>
      </c>
      <c r="K18" s="16" t="s">
        <v>39</v>
      </c>
      <c r="L18" s="22">
        <v>51</v>
      </c>
      <c r="M18" s="17" t="s">
        <v>31</v>
      </c>
      <c r="N18" s="18" t="s">
        <v>32</v>
      </c>
      <c r="O18" s="19" t="s">
        <v>35</v>
      </c>
    </row>
    <row r="19" spans="1:15" ht="14.4" thickBot="1" x14ac:dyDescent="0.35">
      <c r="A19" s="23"/>
      <c r="B19" s="21"/>
      <c r="C19" s="13"/>
      <c r="D19" s="13"/>
      <c r="E19" s="14"/>
      <c r="F19" s="14"/>
      <c r="G19" s="14"/>
      <c r="H19" s="15"/>
      <c r="I19" s="15"/>
      <c r="J19" s="16"/>
      <c r="K19" s="16"/>
      <c r="L19" s="22"/>
      <c r="M19" s="17"/>
      <c r="N19" s="18"/>
      <c r="O19" s="19"/>
    </row>
    <row r="20" spans="1:15" ht="16.2" thickBot="1" x14ac:dyDescent="0.35">
      <c r="A20" s="24"/>
      <c r="B20" s="25" t="s">
        <v>43</v>
      </c>
      <c r="C20" s="26">
        <f>SUM(C18:C19)</f>
        <v>302228.89</v>
      </c>
      <c r="D20" s="26">
        <f>SUM(D18:D19)</f>
        <v>151114.44500000001</v>
      </c>
      <c r="E20" s="26">
        <f>SUM(E18:E19)</f>
        <v>46447.92</v>
      </c>
      <c r="F20" s="26">
        <f>SUM(F18:F19)</f>
        <v>302228.89</v>
      </c>
      <c r="G20" s="26">
        <f>SUM(G18:G19)</f>
        <v>-151114.44500000001</v>
      </c>
      <c r="H20" s="15"/>
      <c r="I20" s="15"/>
      <c r="J20" s="16"/>
      <c r="K20" s="16"/>
      <c r="L20" s="16"/>
      <c r="M20" s="17"/>
      <c r="N20" s="17"/>
      <c r="O20" s="35"/>
    </row>
    <row r="21" spans="1:15" ht="14.4" thickBot="1" x14ac:dyDescent="0.35">
      <c r="A21" s="31"/>
      <c r="B21" s="21"/>
      <c r="C21" s="32"/>
      <c r="D21" s="33"/>
      <c r="E21" s="34"/>
      <c r="F21" s="16"/>
      <c r="G21" s="16"/>
      <c r="H21" s="15"/>
      <c r="I21" s="15"/>
      <c r="J21" s="16"/>
      <c r="K21" s="16"/>
      <c r="L21" s="16"/>
      <c r="M21" s="17"/>
      <c r="N21" s="17"/>
      <c r="O21" s="35"/>
    </row>
    <row r="22" spans="1:15" ht="14.4" thickBot="1" x14ac:dyDescent="0.35">
      <c r="A22" s="11"/>
      <c r="B22" s="12" t="s">
        <v>44</v>
      </c>
      <c r="C22" s="32"/>
      <c r="D22" s="33"/>
      <c r="E22" s="34"/>
      <c r="F22" s="16"/>
      <c r="G22" s="16"/>
      <c r="H22" s="15"/>
      <c r="I22" s="15"/>
      <c r="J22" s="16"/>
      <c r="K22" s="16"/>
      <c r="L22" s="16"/>
      <c r="M22" s="17"/>
      <c r="N22" s="18"/>
      <c r="O22" s="38"/>
    </row>
    <row r="23" spans="1:15" ht="27" thickBot="1" x14ac:dyDescent="0.35">
      <c r="A23" s="20" t="s">
        <v>49</v>
      </c>
      <c r="B23" s="21" t="s">
        <v>45</v>
      </c>
      <c r="C23" s="13">
        <v>800000</v>
      </c>
      <c r="D23" s="13">
        <v>400000</v>
      </c>
      <c r="E23" s="14">
        <v>239666.09</v>
      </c>
      <c r="F23" s="14">
        <v>239666.09</v>
      </c>
      <c r="G23" s="14">
        <f t="shared" ref="G23" si="4">(D23-F23)</f>
        <v>160333.91</v>
      </c>
      <c r="H23" s="15">
        <v>0.3</v>
      </c>
      <c r="I23" s="15">
        <v>0</v>
      </c>
      <c r="J23" s="16">
        <v>1</v>
      </c>
      <c r="K23" s="16" t="s">
        <v>46</v>
      </c>
      <c r="L23" s="22">
        <v>250</v>
      </c>
      <c r="M23" s="22" t="s">
        <v>31</v>
      </c>
      <c r="N23" s="16" t="s">
        <v>32</v>
      </c>
      <c r="O23" s="16" t="s">
        <v>35</v>
      </c>
    </row>
    <row r="24" spans="1:15" ht="16.2" thickBot="1" x14ac:dyDescent="0.35">
      <c r="A24" s="24"/>
      <c r="B24" s="25" t="s">
        <v>47</v>
      </c>
      <c r="C24" s="26">
        <f>SUM(C23:C23)</f>
        <v>800000</v>
      </c>
      <c r="D24" s="28">
        <f>SUM(D23:D23)</f>
        <v>400000</v>
      </c>
      <c r="E24" s="26">
        <f>SUM(E23:E23)</f>
        <v>239666.09</v>
      </c>
      <c r="F24" s="26">
        <f>SUM(F23:F23)</f>
        <v>239666.09</v>
      </c>
      <c r="G24" s="26">
        <f>SUM(G23:G23)</f>
        <v>160333.91</v>
      </c>
      <c r="H24" s="15"/>
      <c r="I24" s="15"/>
      <c r="J24" s="16"/>
      <c r="K24" s="16"/>
      <c r="L24" s="16"/>
      <c r="M24" s="17"/>
      <c r="N24" s="18"/>
      <c r="O24" s="38"/>
    </row>
    <row r="25" spans="1:15" x14ac:dyDescent="0.3">
      <c r="A25" s="31"/>
      <c r="B25" s="21"/>
      <c r="C25" s="13"/>
      <c r="D25" s="27"/>
      <c r="E25" s="14"/>
      <c r="F25" s="14"/>
      <c r="G25" s="14"/>
      <c r="H25" s="15"/>
      <c r="I25" s="15"/>
      <c r="J25" s="16"/>
      <c r="K25" s="16"/>
      <c r="L25" s="16"/>
      <c r="M25" s="17"/>
      <c r="N25" s="18"/>
      <c r="O25" s="38"/>
    </row>
    <row r="26" spans="1:15" ht="14.4" thickBot="1" x14ac:dyDescent="0.35">
      <c r="A26" s="31"/>
      <c r="B26" s="21"/>
      <c r="C26" s="32"/>
      <c r="D26" s="32"/>
      <c r="E26" s="34"/>
      <c r="F26" s="16"/>
      <c r="G26" s="16"/>
      <c r="H26" s="29"/>
      <c r="I26" s="29"/>
      <c r="J26" s="30"/>
      <c r="K26" s="30"/>
      <c r="L26" s="30"/>
      <c r="M26" s="36"/>
      <c r="N26" s="36"/>
      <c r="O26" s="39"/>
    </row>
    <row r="27" spans="1:15" ht="16.2" thickBot="1" x14ac:dyDescent="0.35">
      <c r="A27" s="68"/>
      <c r="B27" s="69" t="s">
        <v>48</v>
      </c>
      <c r="C27" s="70">
        <f>SUM(C15+C20+C24)</f>
        <v>2662228.89</v>
      </c>
      <c r="D27" s="70">
        <f>SUM(D15+D20+D24)</f>
        <v>2111114.4450000003</v>
      </c>
      <c r="E27" s="70">
        <f>SUM(E15+E20+E24)</f>
        <v>1207227.6600000001</v>
      </c>
      <c r="F27" s="70">
        <f>SUM(F15+F20+F24)</f>
        <v>1697008.6300000001</v>
      </c>
      <c r="G27" s="70">
        <f>SUM(G15+G20+G24)</f>
        <v>414105.81499999994</v>
      </c>
      <c r="H27" s="40"/>
      <c r="I27" s="40"/>
      <c r="J27" s="41"/>
      <c r="K27" s="42"/>
      <c r="L27" s="43"/>
      <c r="M27" s="44"/>
      <c r="N27" s="44"/>
      <c r="O27" s="44"/>
    </row>
  </sheetData>
  <mergeCells count="10">
    <mergeCell ref="A3:O3"/>
    <mergeCell ref="A4:O4"/>
    <mergeCell ref="A6:E6"/>
    <mergeCell ref="A7:E7"/>
    <mergeCell ref="F7:M7"/>
    <mergeCell ref="B9:B11"/>
    <mergeCell ref="H9:I10"/>
    <mergeCell ref="J9:M9"/>
    <mergeCell ref="J10:K10"/>
    <mergeCell ref="L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2020-09-01T18:13:12Z</dcterms:created>
  <dcterms:modified xsi:type="dcterms:W3CDTF">2020-09-01T18:33:20Z</dcterms:modified>
</cp:coreProperties>
</file>